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ropbox\All Saints Handover Documents\funerals and burials\"/>
    </mc:Choice>
  </mc:AlternateContent>
  <xr:revisionPtr revIDLastSave="0" documentId="13_ncr:1_{FCD398EF-2A67-4063-97E9-1FCFC5F9D7E9}" xr6:coauthVersionLast="45" xr6:coauthVersionMax="45" xr10:uidLastSave="{00000000-0000-0000-0000-000000000000}"/>
  <bookViews>
    <workbookView xWindow="5370" yWindow="825" windowWidth="17145" windowHeight="14250" activeTab="1" xr2:uid="{00000000-000D-0000-FFFF-FFFF00000000}"/>
  </bookViews>
  <sheets>
    <sheet name="Funeral" sheetId="1" r:id="rId1"/>
    <sheet name="Sheet1" sheetId="2" r:id="rId2"/>
  </sheets>
  <definedNames>
    <definedName name="_xlnm.Print_Area" localSheetId="1">Sheet1!$A$1:$I$50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2" l="1"/>
  <c r="I30" i="2"/>
  <c r="H31" i="2"/>
  <c r="I31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7" i="2"/>
  <c r="I48" i="2"/>
  <c r="I49" i="2"/>
  <c r="D22" i="2"/>
  <c r="H39" i="2"/>
  <c r="H40" i="2"/>
  <c r="H41" i="2"/>
  <c r="H38" i="2"/>
  <c r="H36" i="2"/>
  <c r="H30" i="2"/>
  <c r="H44" i="2"/>
  <c r="H45" i="2"/>
  <c r="H46" i="2"/>
  <c r="H47" i="2"/>
  <c r="H48" i="2"/>
  <c r="H43" i="2"/>
  <c r="H32" i="2"/>
  <c r="H33" i="2"/>
  <c r="H34" i="2"/>
  <c r="H35" i="2"/>
  <c r="H37" i="2"/>
  <c r="D14" i="1"/>
  <c r="D24" i="1"/>
  <c r="D35" i="1"/>
  <c r="D30" i="1"/>
  <c r="D37" i="1"/>
</calcChain>
</file>

<file path=xl/sharedStrings.xml><?xml version="1.0" encoding="utf-8"?>
<sst xmlns="http://schemas.openxmlformats.org/spreadsheetml/2006/main" count="92" uniqueCount="82">
  <si>
    <t>£60 per 100</t>
  </si>
  <si>
    <t xml:space="preserve"> </t>
  </si>
  <si>
    <t>Diocese</t>
  </si>
  <si>
    <t>PCC</t>
  </si>
  <si>
    <t xml:space="preserve">Subtotal for PCC </t>
  </si>
  <si>
    <t>Billed</t>
  </si>
  <si>
    <t>Fees</t>
  </si>
  <si>
    <t>Notes</t>
  </si>
  <si>
    <t>Extras</t>
  </si>
  <si>
    <t>Staff</t>
  </si>
  <si>
    <t xml:space="preserve">Subtotal for staff </t>
  </si>
  <si>
    <t xml:space="preserve">Subtotal for extras </t>
  </si>
  <si>
    <t xml:space="preserve">Total fee </t>
  </si>
  <si>
    <t>Funeral Service in crematorium or cemetery (no service in church)</t>
  </si>
  <si>
    <t>Crematorium service (same day as church service)</t>
  </si>
  <si>
    <t>Burial in churchyard (same day as church service)</t>
  </si>
  <si>
    <t>Burial in churchyard (no service on same day)</t>
  </si>
  <si>
    <t>Burial in cemetery (same day as church service)</t>
  </si>
  <si>
    <t>Burial in cemetery (no service on same day)</t>
  </si>
  <si>
    <t>Funeral or thanksgiving service in church</t>
  </si>
  <si>
    <t>Funeral or thanksgiving service, only at cemetery or crematorium</t>
  </si>
  <si>
    <t>Verger</t>
  </si>
  <si>
    <t>Organist</t>
  </si>
  <si>
    <t>Grave digger (burial of cremated remains)</t>
  </si>
  <si>
    <t>Church Heating for funerals (September - April incl)</t>
  </si>
  <si>
    <t xml:space="preserve"> Printing costs (service booklets)</t>
  </si>
  <si>
    <t>Paid to</t>
  </si>
  <si>
    <t xml:space="preserve">Date forwarded to treasurer </t>
  </si>
  <si>
    <t>Date</t>
  </si>
  <si>
    <t>Deceased</t>
  </si>
  <si>
    <t>Minister</t>
  </si>
  <si>
    <t>Funeral director</t>
  </si>
  <si>
    <t>BACS number</t>
  </si>
  <si>
    <t>BACS date</t>
  </si>
  <si>
    <t>Data input by</t>
  </si>
  <si>
    <t>Audit number</t>
  </si>
  <si>
    <t>Fees calculation form - funerals and burials</t>
  </si>
  <si>
    <t>Subtotal for Diocese</t>
  </si>
  <si>
    <t>Funeral Service in church (or graveside service including burial)</t>
  </si>
  <si>
    <t>Burial of body in churchyard (no service on same day)</t>
  </si>
  <si>
    <t>Burial of cremated remains in churchyard</t>
  </si>
  <si>
    <t>Burial of body in churchyard (following service in church)</t>
  </si>
  <si>
    <t>Funeral service at graveside in churchyard (including burial of body)</t>
  </si>
  <si>
    <t>Version 5</t>
  </si>
  <si>
    <t>Diocesan Fee</t>
  </si>
  <si>
    <t>PCC Fee</t>
  </si>
  <si>
    <t>Total</t>
  </si>
  <si>
    <t>Burial of ashes in churchyard on a separate occasion (when there has been a service in church)</t>
  </si>
  <si>
    <t>Burial of body or ashes in cemetery on a separate occasion (when there has been a service in church)</t>
  </si>
  <si>
    <t>When  there is a service in church</t>
  </si>
  <si>
    <t>When there is no service in church</t>
  </si>
  <si>
    <t>Cremation following/preceding  service in church (same day)</t>
  </si>
  <si>
    <t>Burial  of body in churchyard following / preceding service in church (same day)</t>
  </si>
  <si>
    <t>Burial of ashes  in churchyard following/preceding service in church (same day)</t>
  </si>
  <si>
    <t>Burial of body or ashes in cemetery following / preceding service in church (same day)</t>
  </si>
  <si>
    <t>Burial of body in churchyard on a separate occasion (when there has been a service in church)</t>
  </si>
  <si>
    <t>Graveside service and burial of ashes</t>
  </si>
  <si>
    <t>Burial of body in church yard (committal only)</t>
  </si>
  <si>
    <t>Burial of ashes in churchyard (committal only)</t>
  </si>
  <si>
    <t>Burial certificate</t>
  </si>
  <si>
    <t>Graveside service and burial of body</t>
  </si>
  <si>
    <t>Other</t>
  </si>
  <si>
    <t>Total due</t>
  </si>
  <si>
    <t xml:space="preserve">Funeral service in church </t>
  </si>
  <si>
    <t>Funeral service at crematorium or cemetery</t>
  </si>
  <si>
    <t xml:space="preserve">Date and time </t>
  </si>
  <si>
    <t>Funeral Director</t>
  </si>
  <si>
    <t>Additional information</t>
  </si>
  <si>
    <t xml:space="preserve">Total fee due (see over for details) </t>
  </si>
  <si>
    <t>BACS</t>
  </si>
  <si>
    <t>Finance System #</t>
  </si>
  <si>
    <t>Date processed</t>
  </si>
  <si>
    <t>Select item</t>
  </si>
  <si>
    <t>Verger's  fee</t>
  </si>
  <si>
    <t>Organist's fee</t>
  </si>
  <si>
    <t xml:space="preserve">Grave digger's fee  (for cremated remains only) </t>
  </si>
  <si>
    <t>Church heating supplement 
(September - April inclusive)</t>
  </si>
  <si>
    <t>Please send a completed copy of this form to the Treasurer (along with payment details or cheque).</t>
  </si>
  <si>
    <t>£</t>
  </si>
  <si>
    <t>Bank details: A/c All Saints PCC. Sort Code: 40-52-40 account number:  00020545</t>
  </si>
  <si>
    <t>All Saints Thornton Hough.  Fees calculation form - Funerals / Burials 2021</t>
  </si>
  <si>
    <t>Version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</si>
</sst>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&quot;£&quot;#,##0.00;[Red]&quot;£&quot;#,##0.00"/>
    <numFmt numFmtId="166" formatCode="&quot;£&quot;#,##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Wingdings"/>
      <charset val="2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vertical="top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164" fontId="2" fillId="0" borderId="3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/>
    <xf numFmtId="0" fontId="1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/>
    </xf>
    <xf numFmtId="164" fontId="4" fillId="0" borderId="2" xfId="0" applyNumberFormat="1" applyFont="1" applyBorder="1" applyAlignment="1"/>
    <xf numFmtId="164" fontId="5" fillId="0" borderId="2" xfId="0" applyNumberFormat="1" applyFont="1" applyBorder="1" applyAlignment="1"/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13" xfId="0" applyFont="1" applyBorder="1" applyAlignment="1">
      <alignment wrapText="1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8" xfId="0" applyFont="1" applyBorder="1" applyAlignment="1">
      <alignment wrapText="1"/>
    </xf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22" xfId="0" applyFont="1" applyBorder="1" applyAlignment="1">
      <alignment wrapText="1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wrapText="1"/>
    </xf>
    <xf numFmtId="166" fontId="14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5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9" fillId="0" borderId="0" xfId="0" applyFont="1" applyAlignment="1"/>
    <xf numFmtId="166" fontId="15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6" fontId="15" fillId="0" borderId="24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14" fillId="0" borderId="1" xfId="0" applyFont="1" applyBorder="1" applyAlignment="1">
      <alignment wrapText="1"/>
    </xf>
    <xf numFmtId="166" fontId="15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/>
    <xf numFmtId="1" fontId="17" fillId="0" borderId="1" xfId="0" applyNumberFormat="1" applyFont="1" applyBorder="1" applyAlignment="1">
      <alignment horizontal="center"/>
    </xf>
    <xf numFmtId="1" fontId="14" fillId="0" borderId="1" xfId="0" applyNumberFormat="1" applyFont="1" applyBorder="1"/>
    <xf numFmtId="1" fontId="14" fillId="0" borderId="0" xfId="0" applyNumberFormat="1" applyFont="1"/>
    <xf numFmtId="164" fontId="13" fillId="0" borderId="13" xfId="0" applyNumberFormat="1" applyFont="1" applyBorder="1" applyAlignment="1"/>
    <xf numFmtId="164" fontId="0" fillId="0" borderId="15" xfId="0" applyNumberFormat="1" applyBorder="1" applyAlignment="1"/>
    <xf numFmtId="164" fontId="0" fillId="0" borderId="16" xfId="0" applyNumberFormat="1" applyBorder="1" applyAlignment="1"/>
    <xf numFmtId="164" fontId="0" fillId="0" borderId="17" xfId="0" applyNumberFormat="1" applyBorder="1" applyAlignment="1"/>
    <xf numFmtId="164" fontId="0" fillId="0" borderId="18" xfId="0" applyNumberFormat="1" applyBorder="1" applyAlignment="1"/>
    <xf numFmtId="164" fontId="0" fillId="0" borderId="2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opLeftCell="A7" workbookViewId="0">
      <selection activeCell="B23" sqref="B23"/>
    </sheetView>
  </sheetViews>
  <sheetFormatPr defaultRowHeight="15.75" x14ac:dyDescent="0.25"/>
  <cols>
    <col min="1" max="1" width="69.28515625" style="1" customWidth="1"/>
    <col min="2" max="4" width="11.7109375" style="1" customWidth="1"/>
    <col min="5" max="5" width="3.42578125" style="1" customWidth="1"/>
    <col min="6" max="6" width="17.7109375" style="1" customWidth="1"/>
    <col min="7" max="7" width="26.85546875" style="1" customWidth="1"/>
    <col min="8" max="16384" width="9.140625" style="1"/>
  </cols>
  <sheetData>
    <row r="1" spans="1:7" ht="21" x14ac:dyDescent="0.35">
      <c r="A1" s="13" t="s">
        <v>36</v>
      </c>
      <c r="B1" s="2"/>
      <c r="G1" s="13">
        <v>2020</v>
      </c>
    </row>
    <row r="2" spans="1:7" ht="21" x14ac:dyDescent="0.35">
      <c r="A2" s="13"/>
      <c r="B2" s="2"/>
      <c r="G2" s="13"/>
    </row>
    <row r="3" spans="1:7" ht="21" x14ac:dyDescent="0.35">
      <c r="A3" s="13"/>
      <c r="B3" s="2"/>
      <c r="G3" s="13"/>
    </row>
    <row r="4" spans="1:7" ht="21" x14ac:dyDescent="0.35">
      <c r="A4" s="13"/>
      <c r="B4" s="2"/>
      <c r="G4" s="13"/>
    </row>
    <row r="5" spans="1:7" s="34" customFormat="1" x14ac:dyDescent="0.25">
      <c r="A5" s="32" t="s">
        <v>1</v>
      </c>
      <c r="B5" s="33"/>
      <c r="G5" s="35" t="s">
        <v>43</v>
      </c>
    </row>
    <row r="6" spans="1:7" ht="21" x14ac:dyDescent="0.35">
      <c r="A6" s="14" t="s">
        <v>2</v>
      </c>
      <c r="B6" s="2" t="s">
        <v>6</v>
      </c>
      <c r="C6" s="2" t="s">
        <v>5</v>
      </c>
    </row>
    <row r="7" spans="1:7" x14ac:dyDescent="0.25">
      <c r="A7" s="29" t="s">
        <v>38</v>
      </c>
      <c r="B7" s="26">
        <v>108</v>
      </c>
      <c r="C7" s="6"/>
      <c r="F7" s="89" t="s">
        <v>29</v>
      </c>
      <c r="G7" s="93"/>
    </row>
    <row r="8" spans="1:7" x14ac:dyDescent="0.25">
      <c r="A8" s="29" t="s">
        <v>13</v>
      </c>
      <c r="B8" s="26">
        <v>199</v>
      </c>
      <c r="C8" s="6"/>
      <c r="F8" s="89"/>
      <c r="G8" s="93"/>
    </row>
    <row r="9" spans="1:7" x14ac:dyDescent="0.25">
      <c r="A9" s="29" t="s">
        <v>14</v>
      </c>
      <c r="B9" s="31">
        <v>28</v>
      </c>
      <c r="C9" s="6"/>
      <c r="F9" s="89" t="s">
        <v>28</v>
      </c>
      <c r="G9" s="93"/>
    </row>
    <row r="10" spans="1:7" x14ac:dyDescent="0.25">
      <c r="A10" s="29" t="s">
        <v>15</v>
      </c>
      <c r="B10" s="26">
        <v>13</v>
      </c>
      <c r="C10" s="6"/>
      <c r="F10" s="89"/>
      <c r="G10" s="93"/>
    </row>
    <row r="11" spans="1:7" x14ac:dyDescent="0.25">
      <c r="A11" s="29" t="s">
        <v>16</v>
      </c>
      <c r="B11" s="31">
        <v>42</v>
      </c>
      <c r="C11" s="6"/>
      <c r="F11" s="89" t="s">
        <v>30</v>
      </c>
      <c r="G11" s="93"/>
    </row>
    <row r="12" spans="1:7" x14ac:dyDescent="0.25">
      <c r="A12" s="4" t="s">
        <v>17</v>
      </c>
      <c r="B12" s="26">
        <v>28</v>
      </c>
      <c r="C12" s="6"/>
      <c r="F12" s="89"/>
      <c r="G12" s="93"/>
    </row>
    <row r="13" spans="1:7" ht="16.5" thickBot="1" x14ac:dyDescent="0.3">
      <c r="A13" s="4" t="s">
        <v>18</v>
      </c>
      <c r="B13" s="26">
        <v>55</v>
      </c>
      <c r="C13" s="6"/>
      <c r="F13" s="89" t="s">
        <v>31</v>
      </c>
      <c r="G13" s="93"/>
    </row>
    <row r="14" spans="1:7" ht="16.5" thickBot="1" x14ac:dyDescent="0.3">
      <c r="B14" s="27"/>
      <c r="C14" s="19" t="s">
        <v>37</v>
      </c>
      <c r="D14" s="21" t="str">
        <f>IF(SUM(C7:C13)&gt;0,SUM(C7:C13),"")</f>
        <v/>
      </c>
      <c r="F14" s="95"/>
      <c r="G14" s="94"/>
    </row>
    <row r="15" spans="1:7" x14ac:dyDescent="0.25">
      <c r="A15" s="11"/>
      <c r="B15" s="28"/>
      <c r="C15" s="7"/>
      <c r="F15" s="91" t="s">
        <v>7</v>
      </c>
      <c r="G15" s="94"/>
    </row>
    <row r="16" spans="1:7" ht="21" x14ac:dyDescent="0.35">
      <c r="A16" s="14" t="s">
        <v>3</v>
      </c>
      <c r="B16" s="28" t="s">
        <v>6</v>
      </c>
      <c r="C16" s="2" t="s">
        <v>5</v>
      </c>
      <c r="F16" s="92"/>
      <c r="G16" s="96"/>
    </row>
    <row r="17" spans="1:7" x14ac:dyDescent="0.25">
      <c r="A17" s="9" t="s">
        <v>19</v>
      </c>
      <c r="B17" s="26">
        <v>91</v>
      </c>
      <c r="C17" s="6"/>
      <c r="F17" s="23"/>
      <c r="G17" s="96"/>
    </row>
    <row r="18" spans="1:7" x14ac:dyDescent="0.25">
      <c r="A18" s="30" t="s">
        <v>20</v>
      </c>
      <c r="B18" s="26">
        <v>0</v>
      </c>
      <c r="C18" s="6"/>
      <c r="F18" s="24"/>
      <c r="G18" s="97"/>
    </row>
    <row r="19" spans="1:7" x14ac:dyDescent="0.25">
      <c r="A19" s="9" t="s">
        <v>42</v>
      </c>
      <c r="B19" s="26">
        <v>305</v>
      </c>
      <c r="C19" s="6"/>
      <c r="F19" s="18"/>
      <c r="G19" s="25"/>
    </row>
    <row r="20" spans="1:7" x14ac:dyDescent="0.25">
      <c r="A20" s="30" t="s">
        <v>41</v>
      </c>
      <c r="B20" s="26">
        <v>305</v>
      </c>
      <c r="C20" s="6"/>
      <c r="F20" s="18"/>
      <c r="G20" s="25"/>
    </row>
    <row r="21" spans="1:7" x14ac:dyDescent="0.25">
      <c r="A21" s="29" t="s">
        <v>39</v>
      </c>
      <c r="B21" s="31">
        <v>305</v>
      </c>
      <c r="C21" s="6"/>
    </row>
    <row r="22" spans="1:7" x14ac:dyDescent="0.25">
      <c r="A22" s="4" t="s">
        <v>40</v>
      </c>
      <c r="B22" s="26">
        <v>121</v>
      </c>
      <c r="C22" s="6"/>
    </row>
    <row r="23" spans="1:7" ht="16.5" thickBot="1" x14ac:dyDescent="0.3">
      <c r="A23" s="4" t="s">
        <v>18</v>
      </c>
      <c r="B23" s="26">
        <v>14</v>
      </c>
      <c r="C23" s="6"/>
    </row>
    <row r="24" spans="1:7" ht="16.5" thickBot="1" x14ac:dyDescent="0.3">
      <c r="C24" s="20" t="s">
        <v>4</v>
      </c>
      <c r="D24" s="21" t="str">
        <f>IF(SUM(C17:C23)&gt;0,SUM(C17:C23),"")</f>
        <v/>
      </c>
    </row>
    <row r="25" spans="1:7" x14ac:dyDescent="0.25">
      <c r="A25" s="11"/>
      <c r="B25" s="2"/>
      <c r="C25" s="8"/>
    </row>
    <row r="26" spans="1:7" ht="21" x14ac:dyDescent="0.35">
      <c r="A26" s="14" t="s">
        <v>9</v>
      </c>
      <c r="B26" s="2" t="s">
        <v>6</v>
      </c>
      <c r="C26" s="2" t="s">
        <v>5</v>
      </c>
      <c r="D26" s="88" t="s">
        <v>26</v>
      </c>
      <c r="E26" s="88"/>
      <c r="F26" s="88"/>
    </row>
    <row r="27" spans="1:7" x14ac:dyDescent="0.25">
      <c r="A27" s="4" t="s">
        <v>21</v>
      </c>
      <c r="B27" s="10">
        <v>40</v>
      </c>
      <c r="C27" s="15"/>
      <c r="D27" s="85"/>
      <c r="E27" s="86"/>
      <c r="F27" s="87"/>
    </row>
    <row r="28" spans="1:7" x14ac:dyDescent="0.25">
      <c r="A28" s="4" t="s">
        <v>22</v>
      </c>
      <c r="B28" s="5">
        <v>60</v>
      </c>
      <c r="C28" s="15"/>
      <c r="D28" s="85"/>
      <c r="E28" s="86"/>
      <c r="F28" s="87"/>
    </row>
    <row r="29" spans="1:7" ht="16.5" thickBot="1" x14ac:dyDescent="0.3">
      <c r="A29" s="4" t="s">
        <v>23</v>
      </c>
      <c r="B29" s="5">
        <v>30</v>
      </c>
      <c r="C29" s="15"/>
      <c r="D29" s="85"/>
      <c r="E29" s="86"/>
      <c r="F29" s="87"/>
    </row>
    <row r="30" spans="1:7" ht="16.5" thickBot="1" x14ac:dyDescent="0.3">
      <c r="C30" s="20" t="s">
        <v>10</v>
      </c>
      <c r="D30" s="21" t="str">
        <f>IF(SUM(C27:C29)&gt;0,SUM(C27:C29),"")</f>
        <v/>
      </c>
    </row>
    <row r="31" spans="1:7" x14ac:dyDescent="0.25">
      <c r="A31" s="3"/>
      <c r="B31" s="2"/>
      <c r="C31" s="8"/>
    </row>
    <row r="32" spans="1:7" ht="21" x14ac:dyDescent="0.35">
      <c r="A32" s="14" t="s">
        <v>8</v>
      </c>
      <c r="B32" s="2" t="s">
        <v>6</v>
      </c>
      <c r="C32" s="2" t="s">
        <v>5</v>
      </c>
      <c r="F32" s="89" t="s">
        <v>32</v>
      </c>
      <c r="G32" s="90"/>
    </row>
    <row r="33" spans="1:7" x14ac:dyDescent="0.25">
      <c r="A33" s="4" t="s">
        <v>24</v>
      </c>
      <c r="B33" s="5">
        <v>15</v>
      </c>
      <c r="C33" s="6"/>
      <c r="F33" s="89"/>
      <c r="G33" s="90"/>
    </row>
    <row r="34" spans="1:7" ht="16.5" thickBot="1" x14ac:dyDescent="0.3">
      <c r="A34" s="4" t="s">
        <v>25</v>
      </c>
      <c r="B34" s="5" t="s">
        <v>0</v>
      </c>
      <c r="C34" s="6"/>
      <c r="F34" s="89" t="s">
        <v>33</v>
      </c>
      <c r="G34" s="90"/>
    </row>
    <row r="35" spans="1:7" ht="16.5" thickBot="1" x14ac:dyDescent="0.3">
      <c r="C35" s="20" t="s">
        <v>11</v>
      </c>
      <c r="D35" s="21" t="str">
        <f>IF(SUM(C33:C34)&gt;0,SUM(C33:C34),"")</f>
        <v/>
      </c>
      <c r="F35" s="89"/>
      <c r="G35" s="90"/>
    </row>
    <row r="36" spans="1:7" ht="15.75" customHeight="1" thickBot="1" x14ac:dyDescent="0.3">
      <c r="A36" s="3"/>
      <c r="B36" s="2"/>
      <c r="C36" s="7"/>
      <c r="F36" s="90" t="s">
        <v>34</v>
      </c>
      <c r="G36" s="90"/>
    </row>
    <row r="37" spans="1:7" ht="19.5" thickBot="1" x14ac:dyDescent="0.35">
      <c r="C37" s="16" t="s">
        <v>12</v>
      </c>
      <c r="D37" s="22" t="str">
        <f>IF(SUM(C:C)&gt;0,SUM(C:C),"")</f>
        <v/>
      </c>
      <c r="F37" s="90"/>
      <c r="G37" s="90"/>
    </row>
    <row r="38" spans="1:7" ht="15.75" customHeight="1" x14ac:dyDescent="0.3">
      <c r="C38" s="16"/>
      <c r="D38" s="17"/>
      <c r="F38" s="90" t="s">
        <v>35</v>
      </c>
      <c r="G38" s="90"/>
    </row>
    <row r="39" spans="1:7" x14ac:dyDescent="0.25">
      <c r="C39" s="11" t="s">
        <v>27</v>
      </c>
      <c r="D39" s="12"/>
      <c r="F39" s="90"/>
      <c r="G39" s="90"/>
    </row>
  </sheetData>
  <mergeCells count="22">
    <mergeCell ref="F15:F16"/>
    <mergeCell ref="F7:F8"/>
    <mergeCell ref="G7:G8"/>
    <mergeCell ref="G9:G10"/>
    <mergeCell ref="F9:F10"/>
    <mergeCell ref="G11:G12"/>
    <mergeCell ref="F11:F12"/>
    <mergeCell ref="G13:G14"/>
    <mergeCell ref="F13:F14"/>
    <mergeCell ref="G15:G18"/>
    <mergeCell ref="F36:F37"/>
    <mergeCell ref="F38:F39"/>
    <mergeCell ref="G32:G33"/>
    <mergeCell ref="G34:G35"/>
    <mergeCell ref="G36:G37"/>
    <mergeCell ref="G38:G39"/>
    <mergeCell ref="F34:F35"/>
    <mergeCell ref="D27:F27"/>
    <mergeCell ref="D28:F28"/>
    <mergeCell ref="D29:F29"/>
    <mergeCell ref="D26:F26"/>
    <mergeCell ref="F32:F33"/>
  </mergeCells>
  <printOptions horizontalCentered="1" verticalCentered="1"/>
  <pageMargins left="0.38" right="0.32" top="0.41" bottom="0.41" header="0.23" footer="0.25"/>
  <pageSetup paperSize="9" scale="9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71308-7AC9-4217-A555-85035C16FEBF}">
  <dimension ref="A1:I50"/>
  <sheetViews>
    <sheetView tabSelected="1" zoomScale="90" zoomScaleNormal="90" workbookViewId="0">
      <selection activeCell="L50" sqref="L50"/>
    </sheetView>
  </sheetViews>
  <sheetFormatPr defaultRowHeight="15" x14ac:dyDescent="0.25"/>
  <cols>
    <col min="1" max="2" width="5" customWidth="1"/>
    <col min="3" max="3" width="54.28515625" style="38" customWidth="1"/>
    <col min="4" max="4" width="8.140625" customWidth="1"/>
    <col min="5" max="5" width="13.7109375" style="37" bestFit="1" customWidth="1"/>
    <col min="6" max="6" width="8.7109375" style="37" bestFit="1" customWidth="1"/>
    <col min="7" max="7" width="6.42578125" style="37" bestFit="1" customWidth="1"/>
    <col min="8" max="8" width="6.42578125" style="39" bestFit="1" customWidth="1"/>
    <col min="9" max="9" width="20.140625" style="40" customWidth="1"/>
  </cols>
  <sheetData>
    <row r="1" spans="1:9" s="41" customFormat="1" ht="18.75" x14ac:dyDescent="0.3">
      <c r="A1" s="41" t="s">
        <v>80</v>
      </c>
      <c r="C1" s="42"/>
      <c r="E1" s="43"/>
      <c r="F1" s="43"/>
      <c r="G1" s="43"/>
      <c r="H1" s="43"/>
      <c r="I1" s="81" t="s">
        <v>81</v>
      </c>
    </row>
    <row r="2" spans="1:9" s="41" customFormat="1" ht="18.75" x14ac:dyDescent="0.3">
      <c r="C2" s="42"/>
      <c r="E2" s="43"/>
      <c r="F2" s="43"/>
      <c r="G2" s="43"/>
      <c r="H2" s="43"/>
      <c r="I2" s="43"/>
    </row>
    <row r="3" spans="1:9" ht="15.75" thickBot="1" x14ac:dyDescent="0.3"/>
    <row r="4" spans="1:9" ht="18.75" x14ac:dyDescent="0.3">
      <c r="C4" s="44" t="s">
        <v>29</v>
      </c>
      <c r="D4" s="45"/>
      <c r="E4" s="46"/>
      <c r="F4" s="47"/>
      <c r="G4" s="48"/>
    </row>
    <row r="5" spans="1:9" ht="18.75" x14ac:dyDescent="0.3">
      <c r="C5" s="49"/>
      <c r="D5" s="50"/>
      <c r="E5" s="51"/>
      <c r="F5" s="52"/>
      <c r="G5" s="53"/>
    </row>
    <row r="6" spans="1:9" ht="18.75" x14ac:dyDescent="0.3">
      <c r="C6" s="49"/>
      <c r="D6" s="50"/>
      <c r="E6" s="51"/>
      <c r="F6" s="52"/>
      <c r="G6" s="53"/>
    </row>
    <row r="7" spans="1:9" ht="18.75" x14ac:dyDescent="0.3">
      <c r="C7" s="59"/>
      <c r="D7" s="60"/>
      <c r="E7" s="61"/>
      <c r="F7" s="62"/>
      <c r="G7" s="63"/>
    </row>
    <row r="8" spans="1:9" ht="18.75" x14ac:dyDescent="0.3">
      <c r="C8" s="49" t="s">
        <v>65</v>
      </c>
      <c r="D8" s="50"/>
      <c r="E8" s="51"/>
      <c r="F8" s="52"/>
      <c r="G8" s="53"/>
    </row>
    <row r="9" spans="1:9" ht="18.75" x14ac:dyDescent="0.3">
      <c r="C9" s="49"/>
      <c r="D9" s="50"/>
      <c r="E9" s="51"/>
      <c r="F9" s="52"/>
      <c r="G9" s="53"/>
    </row>
    <row r="10" spans="1:9" ht="18.75" x14ac:dyDescent="0.3">
      <c r="C10" s="49"/>
      <c r="D10" s="50"/>
      <c r="E10" s="51"/>
      <c r="F10" s="52"/>
      <c r="G10" s="53"/>
    </row>
    <row r="11" spans="1:9" ht="19.5" thickBot="1" x14ac:dyDescent="0.35">
      <c r="C11" s="59"/>
      <c r="D11" s="60"/>
      <c r="E11" s="61"/>
      <c r="F11" s="62"/>
      <c r="G11" s="63"/>
    </row>
    <row r="12" spans="1:9" ht="18.75" x14ac:dyDescent="0.3">
      <c r="C12" s="49" t="s">
        <v>66</v>
      </c>
      <c r="D12" s="50"/>
      <c r="E12" s="51"/>
      <c r="F12" s="52"/>
      <c r="G12" s="53"/>
      <c r="I12" s="77" t="s">
        <v>69</v>
      </c>
    </row>
    <row r="13" spans="1:9" ht="18.75" x14ac:dyDescent="0.3">
      <c r="C13" s="49"/>
      <c r="D13" s="50"/>
      <c r="E13" s="51"/>
      <c r="F13" s="52"/>
      <c r="G13" s="53"/>
      <c r="I13" s="78"/>
    </row>
    <row r="14" spans="1:9" ht="18.75" x14ac:dyDescent="0.3">
      <c r="C14" s="59"/>
      <c r="D14" s="60"/>
      <c r="E14" s="61"/>
      <c r="F14" s="62"/>
      <c r="G14" s="63"/>
      <c r="I14" s="80"/>
    </row>
    <row r="15" spans="1:9" ht="18.75" x14ac:dyDescent="0.3">
      <c r="C15" s="49" t="s">
        <v>30</v>
      </c>
      <c r="D15" s="50"/>
      <c r="E15" s="51"/>
      <c r="F15" s="52"/>
      <c r="G15" s="53"/>
      <c r="I15" s="78" t="s">
        <v>70</v>
      </c>
    </row>
    <row r="16" spans="1:9" ht="18.75" x14ac:dyDescent="0.3">
      <c r="C16" s="49"/>
      <c r="D16" s="50"/>
      <c r="E16" s="51"/>
      <c r="F16" s="52"/>
      <c r="G16" s="53"/>
      <c r="I16" s="78"/>
    </row>
    <row r="17" spans="1:9" ht="18.75" x14ac:dyDescent="0.3">
      <c r="C17" s="59"/>
      <c r="D17" s="60"/>
      <c r="E17" s="61"/>
      <c r="F17" s="62"/>
      <c r="G17" s="63"/>
      <c r="I17" s="80"/>
    </row>
    <row r="18" spans="1:9" ht="18.75" x14ac:dyDescent="0.3">
      <c r="C18" s="49" t="s">
        <v>67</v>
      </c>
      <c r="D18" s="50"/>
      <c r="E18" s="51"/>
      <c r="F18" s="52"/>
      <c r="G18" s="53"/>
      <c r="I18" s="78" t="s">
        <v>71</v>
      </c>
    </row>
    <row r="19" spans="1:9" ht="18.75" x14ac:dyDescent="0.3">
      <c r="C19" s="49"/>
      <c r="D19" s="50"/>
      <c r="E19" s="51"/>
      <c r="F19" s="52"/>
      <c r="G19" s="53"/>
      <c r="I19" s="78"/>
    </row>
    <row r="20" spans="1:9" ht="19.5" thickBot="1" x14ac:dyDescent="0.35">
      <c r="C20" s="54"/>
      <c r="D20" s="55"/>
      <c r="E20" s="56"/>
      <c r="F20" s="57"/>
      <c r="G20" s="58"/>
      <c r="I20" s="79"/>
    </row>
    <row r="21" spans="1:9" ht="19.5" thickBot="1" x14ac:dyDescent="0.35">
      <c r="C21" s="42"/>
      <c r="D21" s="41"/>
      <c r="E21" s="43"/>
    </row>
    <row r="22" spans="1:9" ht="18.75" x14ac:dyDescent="0.3">
      <c r="C22" s="42" t="s">
        <v>68</v>
      </c>
      <c r="D22" s="109" t="str">
        <f>IF(I49=0,"",I49)</f>
        <v/>
      </c>
      <c r="E22" s="110"/>
    </row>
    <row r="23" spans="1:9" ht="18.75" x14ac:dyDescent="0.3">
      <c r="C23" s="42"/>
      <c r="D23" s="111"/>
      <c r="E23" s="112"/>
    </row>
    <row r="24" spans="1:9" ht="19.5" thickBot="1" x14ac:dyDescent="0.35">
      <c r="C24" s="42"/>
      <c r="D24" s="113"/>
      <c r="E24" s="114"/>
    </row>
    <row r="26" spans="1:9" x14ac:dyDescent="0.25">
      <c r="C26" s="100" t="s">
        <v>77</v>
      </c>
      <c r="D26" s="101"/>
      <c r="E26" s="101"/>
      <c r="F26" s="101"/>
      <c r="G26" s="101"/>
    </row>
    <row r="27" spans="1:9" x14ac:dyDescent="0.25">
      <c r="C27" s="100" t="s">
        <v>79</v>
      </c>
      <c r="D27" s="105"/>
      <c r="E27" s="105"/>
      <c r="F27" s="83"/>
      <c r="G27" s="83"/>
    </row>
    <row r="28" spans="1:9" ht="34.5" x14ac:dyDescent="0.3">
      <c r="A28" s="64"/>
      <c r="B28" s="64"/>
      <c r="C28" s="65"/>
      <c r="D28" s="82" t="s">
        <v>72</v>
      </c>
      <c r="E28" s="66" t="s">
        <v>44</v>
      </c>
      <c r="F28" s="66" t="s">
        <v>45</v>
      </c>
      <c r="G28" s="66" t="s">
        <v>61</v>
      </c>
      <c r="H28" s="66" t="s">
        <v>46</v>
      </c>
      <c r="I28" s="67" t="s">
        <v>5</v>
      </c>
    </row>
    <row r="29" spans="1:9" ht="17.25" x14ac:dyDescent="0.3">
      <c r="A29" s="68" t="s">
        <v>49</v>
      </c>
      <c r="B29" s="68"/>
      <c r="C29" s="69"/>
      <c r="D29" s="64"/>
      <c r="E29" s="66"/>
      <c r="F29" s="66"/>
      <c r="G29" s="66"/>
      <c r="H29" s="66"/>
      <c r="I29" s="67"/>
    </row>
    <row r="30" spans="1:9" ht="17.25" x14ac:dyDescent="0.3">
      <c r="A30" s="64"/>
      <c r="B30" s="73" t="s">
        <v>63</v>
      </c>
      <c r="C30" s="74"/>
      <c r="D30" s="107"/>
      <c r="E30" s="75">
        <v>108</v>
      </c>
      <c r="F30" s="75">
        <v>91</v>
      </c>
      <c r="G30" s="75"/>
      <c r="H30" s="75">
        <f>F30+E30</f>
        <v>199</v>
      </c>
      <c r="I30" s="76" t="str">
        <f>IF(D30="","",H30)</f>
        <v/>
      </c>
    </row>
    <row r="31" spans="1:9" ht="16.5" customHeight="1" x14ac:dyDescent="0.3">
      <c r="A31" s="64"/>
      <c r="B31" s="73"/>
      <c r="C31" s="74" t="s">
        <v>51</v>
      </c>
      <c r="D31" s="107"/>
      <c r="E31" s="75">
        <v>29</v>
      </c>
      <c r="F31" s="75">
        <v>0</v>
      </c>
      <c r="G31" s="75"/>
      <c r="H31" s="75">
        <f t="shared" ref="H31:H37" si="0">F31+E31</f>
        <v>29</v>
      </c>
      <c r="I31" s="76" t="str">
        <f t="shared" ref="I31:I48" si="1">IF(D31="","",H31)</f>
        <v/>
      </c>
    </row>
    <row r="32" spans="1:9" ht="34.5" x14ac:dyDescent="0.3">
      <c r="A32" s="64"/>
      <c r="B32" s="73"/>
      <c r="C32" s="74" t="s">
        <v>52</v>
      </c>
      <c r="D32" s="107"/>
      <c r="E32" s="75">
        <v>14</v>
      </c>
      <c r="F32" s="75">
        <v>306</v>
      </c>
      <c r="G32" s="75"/>
      <c r="H32" s="75">
        <f t="shared" si="0"/>
        <v>320</v>
      </c>
      <c r="I32" s="76" t="str">
        <f t="shared" si="1"/>
        <v/>
      </c>
    </row>
    <row r="33" spans="1:9" ht="34.5" x14ac:dyDescent="0.3">
      <c r="A33" s="64"/>
      <c r="B33" s="73"/>
      <c r="C33" s="74" t="s">
        <v>53</v>
      </c>
      <c r="D33" s="107"/>
      <c r="E33" s="75">
        <v>14</v>
      </c>
      <c r="F33" s="75">
        <v>124</v>
      </c>
      <c r="G33" s="75"/>
      <c r="H33" s="75">
        <f t="shared" si="0"/>
        <v>138</v>
      </c>
      <c r="I33" s="76" t="str">
        <f t="shared" si="1"/>
        <v/>
      </c>
    </row>
    <row r="34" spans="1:9" ht="34.5" x14ac:dyDescent="0.3">
      <c r="A34" s="64"/>
      <c r="B34" s="73"/>
      <c r="C34" s="74" t="s">
        <v>54</v>
      </c>
      <c r="D34" s="107"/>
      <c r="E34" s="75">
        <v>29</v>
      </c>
      <c r="F34" s="75">
        <v>0</v>
      </c>
      <c r="G34" s="75"/>
      <c r="H34" s="75">
        <f t="shared" si="0"/>
        <v>29</v>
      </c>
      <c r="I34" s="76" t="str">
        <f t="shared" si="1"/>
        <v/>
      </c>
    </row>
    <row r="35" spans="1:9" ht="34.5" x14ac:dyDescent="0.3">
      <c r="A35" s="64"/>
      <c r="B35" s="73"/>
      <c r="C35" s="74" t="s">
        <v>55</v>
      </c>
      <c r="D35" s="107"/>
      <c r="E35" s="75">
        <v>42</v>
      </c>
      <c r="F35" s="75">
        <v>306</v>
      </c>
      <c r="G35" s="75"/>
      <c r="H35" s="75">
        <f t="shared" si="0"/>
        <v>348</v>
      </c>
      <c r="I35" s="76" t="str">
        <f t="shared" si="1"/>
        <v/>
      </c>
    </row>
    <row r="36" spans="1:9" ht="34.5" x14ac:dyDescent="0.3">
      <c r="A36" s="64"/>
      <c r="B36" s="73"/>
      <c r="C36" s="74" t="s">
        <v>47</v>
      </c>
      <c r="D36" s="106"/>
      <c r="E36" s="75">
        <v>42</v>
      </c>
      <c r="F36" s="75">
        <v>124</v>
      </c>
      <c r="G36" s="75"/>
      <c r="H36" s="75">
        <f t="shared" si="0"/>
        <v>166</v>
      </c>
      <c r="I36" s="76" t="str">
        <f t="shared" si="1"/>
        <v/>
      </c>
    </row>
    <row r="37" spans="1:9" ht="34.5" x14ac:dyDescent="0.3">
      <c r="A37" s="64"/>
      <c r="B37" s="73"/>
      <c r="C37" s="74" t="s">
        <v>48</v>
      </c>
      <c r="D37" s="107"/>
      <c r="E37" s="75">
        <v>56</v>
      </c>
      <c r="F37" s="75">
        <v>15</v>
      </c>
      <c r="G37" s="75"/>
      <c r="H37" s="75">
        <f t="shared" si="0"/>
        <v>71</v>
      </c>
      <c r="I37" s="76" t="str">
        <f t="shared" si="1"/>
        <v/>
      </c>
    </row>
    <row r="38" spans="1:9" ht="17.25" x14ac:dyDescent="0.3">
      <c r="A38" s="64"/>
      <c r="B38" s="73"/>
      <c r="C38" s="74" t="s">
        <v>73</v>
      </c>
      <c r="D38" s="106"/>
      <c r="E38" s="75"/>
      <c r="F38" s="75"/>
      <c r="G38" s="75">
        <v>40</v>
      </c>
      <c r="H38" s="75">
        <f>G38</f>
        <v>40</v>
      </c>
      <c r="I38" s="76" t="str">
        <f t="shared" si="1"/>
        <v/>
      </c>
    </row>
    <row r="39" spans="1:9" ht="17.25" x14ac:dyDescent="0.3">
      <c r="A39" s="64"/>
      <c r="B39" s="73"/>
      <c r="C39" s="74" t="s">
        <v>75</v>
      </c>
      <c r="D39" s="106"/>
      <c r="E39" s="75"/>
      <c r="F39" s="75"/>
      <c r="G39" s="75">
        <v>30</v>
      </c>
      <c r="H39" s="75">
        <f t="shared" ref="H39:H41" si="2">G39</f>
        <v>30</v>
      </c>
      <c r="I39" s="76" t="str">
        <f t="shared" si="1"/>
        <v/>
      </c>
    </row>
    <row r="40" spans="1:9" ht="17.25" x14ac:dyDescent="0.3">
      <c r="A40" s="64"/>
      <c r="B40" s="73"/>
      <c r="C40" s="74" t="s">
        <v>74</v>
      </c>
      <c r="D40" s="106"/>
      <c r="E40" s="75"/>
      <c r="F40" s="75"/>
      <c r="G40" s="75">
        <v>65</v>
      </c>
      <c r="H40" s="75">
        <f t="shared" si="2"/>
        <v>65</v>
      </c>
      <c r="I40" s="76" t="str">
        <f t="shared" si="1"/>
        <v/>
      </c>
    </row>
    <row r="41" spans="1:9" ht="34.5" x14ac:dyDescent="0.3">
      <c r="A41" s="64"/>
      <c r="B41" s="73"/>
      <c r="C41" s="74" t="s">
        <v>76</v>
      </c>
      <c r="D41" s="106"/>
      <c r="E41" s="75"/>
      <c r="F41" s="75"/>
      <c r="G41" s="75">
        <v>20</v>
      </c>
      <c r="H41" s="75">
        <f t="shared" si="2"/>
        <v>20</v>
      </c>
      <c r="I41" s="76" t="str">
        <f t="shared" si="1"/>
        <v/>
      </c>
    </row>
    <row r="42" spans="1:9" ht="17.25" x14ac:dyDescent="0.3">
      <c r="A42" s="68" t="s">
        <v>50</v>
      </c>
      <c r="B42" s="68"/>
      <c r="C42" s="69"/>
      <c r="D42" s="108"/>
      <c r="E42" s="70"/>
      <c r="F42" s="70"/>
      <c r="G42" s="70"/>
      <c r="H42" s="70"/>
      <c r="I42" s="71" t="str">
        <f t="shared" si="1"/>
        <v/>
      </c>
    </row>
    <row r="43" spans="1:9" ht="17.25" x14ac:dyDescent="0.3">
      <c r="A43" s="64"/>
      <c r="B43" s="102" t="s">
        <v>60</v>
      </c>
      <c r="C43" s="102"/>
      <c r="D43" s="107"/>
      <c r="E43" s="75">
        <v>108</v>
      </c>
      <c r="F43" s="75">
        <v>306</v>
      </c>
      <c r="G43" s="75"/>
      <c r="H43" s="75">
        <f>F43+E43</f>
        <v>414</v>
      </c>
      <c r="I43" s="76" t="str">
        <f t="shared" si="1"/>
        <v/>
      </c>
    </row>
    <row r="44" spans="1:9" ht="17.25" x14ac:dyDescent="0.3">
      <c r="A44" s="64"/>
      <c r="B44" s="102" t="s">
        <v>56</v>
      </c>
      <c r="C44" s="102"/>
      <c r="D44" s="107"/>
      <c r="E44" s="75">
        <v>108</v>
      </c>
      <c r="F44" s="75">
        <v>124</v>
      </c>
      <c r="G44" s="75"/>
      <c r="H44" s="75">
        <f t="shared" ref="H44:H48" si="3">F44+E44</f>
        <v>232</v>
      </c>
      <c r="I44" s="76" t="str">
        <f t="shared" si="1"/>
        <v/>
      </c>
    </row>
    <row r="45" spans="1:9" ht="17.25" x14ac:dyDescent="0.3">
      <c r="A45" s="64"/>
      <c r="B45" s="102" t="s">
        <v>64</v>
      </c>
      <c r="C45" s="102"/>
      <c r="D45" s="107"/>
      <c r="E45" s="75">
        <v>199</v>
      </c>
      <c r="F45" s="75">
        <v>0</v>
      </c>
      <c r="G45" s="75"/>
      <c r="H45" s="75">
        <f t="shared" si="3"/>
        <v>199</v>
      </c>
      <c r="I45" s="76" t="str">
        <f t="shared" si="1"/>
        <v/>
      </c>
    </row>
    <row r="46" spans="1:9" ht="17.25" x14ac:dyDescent="0.3">
      <c r="A46" s="64"/>
      <c r="B46" s="102" t="s">
        <v>57</v>
      </c>
      <c r="C46" s="102"/>
      <c r="D46" s="107"/>
      <c r="E46" s="75">
        <v>42</v>
      </c>
      <c r="F46" s="75">
        <v>306</v>
      </c>
      <c r="G46" s="75"/>
      <c r="H46" s="75">
        <f t="shared" si="3"/>
        <v>348</v>
      </c>
      <c r="I46" s="76" t="str">
        <f t="shared" si="1"/>
        <v/>
      </c>
    </row>
    <row r="47" spans="1:9" ht="17.25" x14ac:dyDescent="0.3">
      <c r="A47" s="64"/>
      <c r="B47" s="102" t="s">
        <v>58</v>
      </c>
      <c r="C47" s="102"/>
      <c r="D47" s="107"/>
      <c r="E47" s="75">
        <v>42</v>
      </c>
      <c r="F47" s="75">
        <v>124</v>
      </c>
      <c r="G47" s="75"/>
      <c r="H47" s="75">
        <f t="shared" si="3"/>
        <v>166</v>
      </c>
      <c r="I47" s="76" t="str">
        <f t="shared" si="1"/>
        <v/>
      </c>
    </row>
    <row r="48" spans="1:9" ht="18" thickBot="1" x14ac:dyDescent="0.35">
      <c r="A48" s="72" t="s">
        <v>59</v>
      </c>
      <c r="B48" s="72"/>
      <c r="C48" s="69"/>
      <c r="D48" s="73"/>
      <c r="E48" s="75">
        <v>0</v>
      </c>
      <c r="F48" s="75">
        <v>15</v>
      </c>
      <c r="G48" s="75"/>
      <c r="H48" s="75">
        <f t="shared" si="3"/>
        <v>15</v>
      </c>
      <c r="I48" s="84" t="str">
        <f t="shared" si="1"/>
        <v/>
      </c>
    </row>
    <row r="49" spans="1:9" s="36" customFormat="1" ht="17.25" x14ac:dyDescent="0.3">
      <c r="A49" s="72" t="s">
        <v>62</v>
      </c>
      <c r="B49" s="72"/>
      <c r="C49" s="69"/>
      <c r="D49" s="72"/>
      <c r="E49" s="71"/>
      <c r="F49" s="71"/>
      <c r="G49" s="71"/>
      <c r="H49" s="103" t="s">
        <v>78</v>
      </c>
      <c r="I49" s="98">
        <f>SUM(I30:I48)</f>
        <v>0</v>
      </c>
    </row>
    <row r="50" spans="1:9" ht="15.75" thickBot="1" x14ac:dyDescent="0.3">
      <c r="H50" s="104"/>
      <c r="I50" s="99"/>
    </row>
  </sheetData>
  <mergeCells count="10">
    <mergeCell ref="I49:I50"/>
    <mergeCell ref="C26:G26"/>
    <mergeCell ref="D22:E24"/>
    <mergeCell ref="B43:C43"/>
    <mergeCell ref="B44:C44"/>
    <mergeCell ref="B45:C45"/>
    <mergeCell ref="B46:C46"/>
    <mergeCell ref="B47:C47"/>
    <mergeCell ref="H49:H50"/>
    <mergeCell ref="C27:E27"/>
  </mergeCells>
  <pageMargins left="0.7" right="0.7" top="0.75" bottom="0.75" header="0.3" footer="0.3"/>
  <pageSetup paperSize="9" scale="94" orientation="landscape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Funeral</vt:lpstr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iain</cp:lastModifiedBy>
  <cp:lastPrinted>2019-12-30T10:34:21Z</cp:lastPrinted>
  <dcterms:created xsi:type="dcterms:W3CDTF">2013-06-05T11:09:56Z</dcterms:created>
  <dcterms:modified xsi:type="dcterms:W3CDTF">2021-01-01T16:27:07Z</dcterms:modified>
</cp:coreProperties>
</file>